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<sst xmlns="http://schemas.openxmlformats.org/spreadsheetml/2006/main" count="180" uniqueCount="162">
  <si>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</si>
  <si>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</t>
  </si>
  <si>
    <t>на</t>
  </si>
  <si>
    <t>31</t>
  </si>
  <si>
    <t>.</t>
  </si>
  <si>
    <t>12</t>
  </si>
  <si>
    <t xml:space="preserve"> </t>
  </si>
  <si>
    <t>2015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</si>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</sst>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0"/>
    <numFmt numFmtId="167" formatCode="#,##0.00"/>
    <numFmt numFmtId="168" formatCode="#,##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7" fontId="2" fillId="2" borderId="3" xfId="0" applyNumberFormat="1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8" fontId="7" fillId="0" borderId="3" xfId="0" applyNumberFormat="1" applyFont="1" applyFill="1" applyBorder="1" applyAlignment="1">
      <alignment horizontal="center" vertical="top"/>
    </xf>
    <xf numFmtId="168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58">
      <selection activeCell="BJ64" sqref="BJ64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f>40446000-178964.6+757000-3425.34</f>
        <v>41020610.059999995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 aca="true" t="shared" si="0" ref="CM10:CM11">BJ10*BW10</f>
        <v>41020610.059999995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f>97187.26-7774.98+92000-7076.92</f>
        <v>174335.36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 t="shared" si="0"/>
        <v>174335.36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7">
        <v>0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7">
        <f>BJ13*BW13</f>
        <v>0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8"/>
      <c r="B15" s="29" t="s">
        <v>28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  <c r="BA15" s="31" t="s">
        <v>29</v>
      </c>
      <c r="BB15" s="31"/>
      <c r="BC15" s="31"/>
      <c r="BD15" s="31"/>
      <c r="BE15" s="31"/>
      <c r="BF15" s="31"/>
      <c r="BG15" s="31"/>
      <c r="BH15" s="31"/>
      <c r="BI15" s="31"/>
      <c r="BJ15" s="32">
        <f>SUM(BJ10:BV14)</f>
        <v>41194945.419999994</v>
      </c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 t="s">
        <v>30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>
        <f>SUM(CM10:DD14)</f>
        <v>41194945.419999994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</row>
    <row r="16" spans="1:108" s="36" customFormat="1" ht="15.75" customHeight="1">
      <c r="A16" s="35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7" t="s">
        <v>32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8"/>
      <c r="BA17" s="39" t="s">
        <v>33</v>
      </c>
      <c r="BB17" s="39"/>
      <c r="BC17" s="39"/>
      <c r="BD17" s="39"/>
      <c r="BE17" s="39"/>
      <c r="BF17" s="39"/>
      <c r="BG17" s="39"/>
      <c r="BH17" s="39"/>
      <c r="BI17" s="39"/>
      <c r="BJ17" s="40">
        <v>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>
        <v>1</v>
      </c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>
        <v>0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1:108" s="25" customFormat="1" ht="27.75" customHeight="1">
      <c r="A18" s="19"/>
      <c r="B18" s="37" t="s">
        <v>34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8"/>
      <c r="BA18" s="39" t="s">
        <v>35</v>
      </c>
      <c r="BB18" s="39"/>
      <c r="BC18" s="39"/>
      <c r="BD18" s="39"/>
      <c r="BE18" s="39"/>
      <c r="BF18" s="39"/>
      <c r="BG18" s="39"/>
      <c r="BH18" s="39"/>
      <c r="BI18" s="39"/>
      <c r="BJ18" s="41">
        <v>131994.09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0">
        <v>1</v>
      </c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26">
        <f>BJ18*BW18</f>
        <v>131994.09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8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30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131994.09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131994.09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6" customFormat="1" ht="15.75" customHeight="1">
      <c r="A20" s="35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7" t="s">
        <v>39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8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 aca="true" t="shared" si="1" ref="CM21:CM23"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1">
        <v>0</v>
      </c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>
        <f t="shared" si="1"/>
        <v>0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0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2">
        <f t="shared" si="1"/>
        <v>0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36" customFormat="1" ht="15.75" customHeight="1">
      <c r="A24" s="35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7" t="s">
        <v>46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7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7" t="s">
        <v>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7">
        <f>32898.64459*5278.72</f>
        <v>173662733.17012483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86831366.58506241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7" t="s">
        <v>52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7" t="s">
        <v>54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7" t="s">
        <v>56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7" t="s">
        <v>58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7">
        <v>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7">
        <f>BJ31*BW31</f>
        <v>0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25" customFormat="1" ht="27" customHeight="1">
      <c r="A32" s="19"/>
      <c r="B32" s="37" t="s">
        <v>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7">
        <f>6000000+480000+30000</f>
        <v>6510000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7">
        <f aca="true" t="shared" si="2" ref="CM33:CM34">BJ33*BW33</f>
        <v>651000</v>
      </c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25" customFormat="1" ht="39" customHeight="1">
      <c r="A34" s="19"/>
      <c r="B34" s="37" t="s">
        <v>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27">
        <f t="shared" si="2"/>
        <v>0</v>
      </c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25" customFormat="1" ht="39.75" customHeight="1">
      <c r="A35" s="19"/>
      <c r="B35" s="37" t="s">
        <v>66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6">
        <v>0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>
        <v>0.5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7" t="s">
        <v>68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6">
        <v>0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>
        <v>1</v>
      </c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7" t="s">
        <v>70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6">
        <v>0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v>1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7" t="s">
        <v>72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6">
        <v>0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>
        <v>1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180172733.17012483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6" t="s">
        <v>30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2">
        <f>SUM(CM25:DD38)</f>
        <v>87482366.58506241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6" customFormat="1" ht="15.75" customHeight="1">
      <c r="A40" s="35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7" t="s">
        <v>77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6">
        <v>0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>
        <v>1</v>
      </c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7" t="s">
        <v>79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6">
        <v>0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>
        <v>1</v>
      </c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7" t="s">
        <v>81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6">
        <v>0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>
        <v>1</v>
      </c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7" t="s">
        <v>83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6">
        <v>0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7" t="s">
        <v>85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6">
        <v>0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7" t="s">
        <v>87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6">
        <v>0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7" t="s">
        <v>89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7">
        <f aca="true" t="shared" si="3" ref="CM47:CM49">BJ47*BW47</f>
        <v>0</v>
      </c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25" customFormat="1" ht="81.75" customHeight="1">
      <c r="A48" s="19"/>
      <c r="B48" s="37" t="s">
        <v>91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7">
        <f t="shared" si="3"/>
        <v>0</v>
      </c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25" customFormat="1" ht="27" customHeight="1">
      <c r="A49" s="19"/>
      <c r="B49" s="37" t="s">
        <v>93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1">
        <v>19392000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4">
        <v>1</v>
      </c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26">
        <f t="shared" si="3"/>
        <v>19392000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</row>
    <row r="50" spans="1:108" s="25" customFormat="1" ht="51.75" customHeight="1">
      <c r="A50" s="19"/>
      <c r="B50" s="37" t="s">
        <v>95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6">
        <v>0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7" t="s">
        <v>97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6">
        <v>0</v>
      </c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7" t="s">
        <v>60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6">
        <v>0</v>
      </c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7" t="s">
        <v>100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1">
        <f>75000+199401.32+75000+7668.01</f>
        <v>357069.33</v>
      </c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357069.33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7" t="s">
        <v>102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6">
        <v>0</v>
      </c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7" t="s">
        <v>104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5">
        <v>0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7">
        <f>BJ55*BW55</f>
        <v>0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25" customFormat="1" ht="53.25" customHeight="1">
      <c r="A56" s="19"/>
      <c r="B56" s="37" t="s">
        <v>106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6">
        <v>0</v>
      </c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7" t="s">
        <v>108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6">
        <v>0</v>
      </c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7" t="s">
        <v>110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6">
        <v>0</v>
      </c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7" t="s">
        <v>112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6">
        <v>0</v>
      </c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6">
        <v>0</v>
      </c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>
        <v>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6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6">
        <v>0</v>
      </c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>
        <v>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>
        <v>0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1">
        <f>2055.57+3000+3500+80000+125399.35+1.98+0.66+545.48+2438.78+16610000+1157.26+150410.96+13.15</f>
        <v>16978523.19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6">
        <v>0.1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1">
        <f>BJ63*BW63</f>
        <v>1697852.3190000001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1">
        <f>SUM(BJ41:BV63)</f>
        <v>36727592.519999996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6" t="s">
        <v>30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53">
        <f>SUM(CM41:DD63)</f>
        <v>21446921.648999996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6" customFormat="1" ht="15.75" customHeight="1">
      <c r="A65" s="35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1">
        <v>2817.96</v>
      </c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6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1">
        <f>BJ66*BW66</f>
        <v>2817.96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258230083.1601248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CM15+CM19+CM23+CM39+CM64+CM66</f>
        <v>150259045.7040624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36" customFormat="1" ht="15.75" customHeight="1">
      <c r="A69" s="35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6">
        <v>0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 t="s">
        <v>30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6">
        <v>0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 t="s">
        <v>30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>
        <v>0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45">
        <v>0</v>
      </c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6" t="s">
        <v>6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5">
        <f aca="true" t="shared" si="4" ref="CM72:CM73"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1">
        <f>6875+92000+3278.68+35242+139148+5435.72+41236.45+9558.91+374.88+94712.98+2850.32</f>
        <v>430712.93999999994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6" t="s">
        <v>30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1">
        <f t="shared" si="4"/>
        <v>430712.93999999994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</row>
    <row r="74" spans="1:108" s="25" customFormat="1" ht="27" customHeight="1">
      <c r="A74" s="19"/>
      <c r="B74" s="37" t="s">
        <v>138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6">
        <v>0</v>
      </c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7" t="s">
        <v>140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6">
        <v>0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7" t="s">
        <v>142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6">
        <v>0</v>
      </c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7" t="s">
        <v>144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6">
        <v>0</v>
      </c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7" t="s">
        <v>146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6">
        <v>0</v>
      </c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7" t="s">
        <v>148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6">
        <v>0</v>
      </c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430712.93999999994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6" customFormat="1" ht="15.75" customHeight="1">
      <c r="A81" s="35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8">
        <f>CM67-CM80</f>
        <v>149828332.7640624</v>
      </c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</row>
    <row r="83" spans="50:59" s="59" customFormat="1" ht="18" customHeight="1"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108" s="59" customFormat="1" ht="16.5" customHeight="1">
      <c r="A84" s="61" t="s">
        <v>153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U84" s="61" t="s">
        <v>154</v>
      </c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</row>
    <row r="85" spans="1:108" s="63" customFormat="1" ht="30" customHeight="1">
      <c r="A85" s="62" t="s">
        <v>155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9" customFormat="1" ht="16.5" customHeight="1">
      <c r="A86" s="61" t="s">
        <v>158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U86" s="61" t="s">
        <v>159</v>
      </c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</row>
    <row r="87" spans="1:108" s="63" customFormat="1" ht="25.5" customHeight="1">
      <c r="A87" s="62" t="s">
        <v>160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9" customFormat="1" ht="15" customHeight="1">
      <c r="B88" s="59" t="s">
        <v>161</v>
      </c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2015-12-24T09:33:14Z</cp:lastPrinted>
  <dcterms:created xsi:type="dcterms:W3CDTF">2008-12-24T14:26:47Z</dcterms:created>
  <dcterms:modified xsi:type="dcterms:W3CDTF">2016-01-29T06:25:29Z</dcterms:modified>
  <cp:category/>
  <cp:version/>
  <cp:contentType/>
  <cp:contentStatus/>
  <cp:revision>181</cp:revision>
</cp:coreProperties>
</file>